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<sst xmlns="http://schemas.openxmlformats.org/spreadsheetml/2006/main" count="280" uniqueCount="211">
  <si>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</si>
  <si>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</si>
  <si>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</si>
  <si>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</si>
  <si>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</si>
  <si>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</si>
  <si>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</si>
  <si>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</si>
  <si>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</si>
  <si>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</si>
  <si>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</si>
  <si>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</si>
  <si>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</si>
  <si>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</si>
  <si>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</si>
  <si>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</si>
  <si>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</si>
  <si>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</si>
  <si>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</si>
  <si>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</si>
  <si>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</si>
  <si>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</si>
  <si>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</si>
  <si>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</si>
  <si>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</si>
  <si>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</si>
  <si>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</si>
  <si>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</si>
  <si>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</si>
  <si>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</si>
  <si>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</si>
  <si>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</si>
  <si>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</si>
  <si>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</si>
  <si>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</si>
  <si>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</si>
  <si>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</si>
  <si>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</si>
  <si>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</si>
  <si>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</si>
  <si>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</si>
  <si>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</si>
  <si>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</si>
  <si>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</si>
  <si>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</si>
  <si>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</si>
  <si>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</si>
  <si>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</si>
  <si>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</si>
  <si>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</si>
  <si>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</si>
  <si>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</si>
  <si>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</si>
  <si>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</si>
  <si>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</si>
  <si>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</si>
  <si>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</si>
  <si>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</si>
  <si>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</si>
  <si>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</si>
  <si>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</si>
  <si>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</si>
  <si>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</si>
  <si>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</si>
  <si>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</si>
  <si>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</si>
  <si>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</si>
  <si>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</si>
  <si>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</si>
  <si>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</si>
  <si>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</si>
  <si>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</si>
  <si>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</si>
  <si>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</si>
  <si>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</si>
  <si>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</si>
  <si>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</si>
  <si>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</si>
  <si>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</si>
  <si>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</si>
  <si>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</si>
  <si>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</si>
  <si>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</si>
  <si>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</si>
  <si>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</si>
  <si>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</si>
  <si>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</si>
  <si>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</si>
  <si>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</si>
  <si>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</si>
  <si>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</si>
  <si>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</si>
  <si>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</si>
  <si>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</si>
  <si>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</si>
  <si>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</si>
  <si>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</si>
  <si>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</si>
  <si>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</si>
  <si>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</si>
  <si>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</si>
  <si>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</si>
  <si>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</si>
  <si>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</si>
  <si>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</si>
  <si>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</si>
  <si>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</si>
  <si>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</si>
  <si>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</si>
  <si>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</si>
  <si>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</si>
  <si>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</si>
  <si>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</si>
  <si>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</si>
  <si>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</si>
  <si>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</si>
  <si>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</si>
  <si>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</si>
  <si>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</si>
  <si>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</si>
  <si>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</si>
  <si>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</si>
  <si>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</si>
  <si>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</si>
  <si>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</si>
  <si>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</si>
  <si>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</si>
  <si>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</si>
  <si>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</si>
  <si>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</si>
  <si>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</si>
  <si>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</si>
  <si>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</si>
  <si>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</si>
  <si>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</si>
  <si>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</si>
  <si>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</si>
  <si>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</si>
  <si>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</si>
  <si>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</si>
  <si>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</si>
  <si>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</si>
  <si>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</si>
  <si>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</si>
  <si>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</si>
  <si>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</si>
  <si>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</si>
  <si>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</si>
  <si>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</si>
  <si>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</si>
  <si>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</si>
  <si>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</si>
  <si>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</si>
  <si>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</si>
  <si>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</si>
  <si>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</si>
  <si>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</si>
  <si>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</si>
  <si>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</si>
  <si>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</si>
  <si>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</si>
  <si>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</si>
  <si>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</si>
  <si>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</si>
  <si>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</si>
  <si>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</si>
  <si>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</si>
  <si>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</si>
  <si>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</si>
  <si>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</si>
  <si>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</si>
  <si>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</si>
  <si>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</si>
  <si>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</si>
  <si>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</si>
  <si>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</si>
  <si>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</si>
  <si>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</si>
  <si>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</si>
  <si>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</si>
  <si>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</si>
  <si>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</si>
  <si>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</si>
  <si>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</si>
  <si>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</si>
  <si>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</si>
  <si>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</si>
  <si>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</si>
  <si>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</si>
  <si>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</si>
  <si>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</si>
  <si>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</si>
  <si>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</si>
  <si>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</si>
  <si>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</si>
  <si>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</si>
  <si>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</si>
  <si>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</si>
  <si>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</si>
  <si>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</si>
  <si>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</si>
  <si>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</si>
  <si>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Зарічненський районний суд Рівненської області</t>
  </si>
  <si>
    <t>34000.смт. Зарічне.вул. Грушевського 10</t>
  </si>
  <si>
    <t>Доручення судів України / іноземних судів</t>
  </si>
  <si>
    <t xml:space="preserve">Розглянуто справ судом присяжних </t>
  </si>
  <si>
    <t>Н.М. Зейкан</t>
  </si>
  <si>
    <t>І.П. Хмарська</t>
  </si>
  <si>
    <t>(03632)30579</t>
  </si>
  <si>
    <t>inbox@zr.rv.court.gov.ua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</si>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</sst>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&amp;L76E049D6&amp;C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97</v>
      </c>
      <c r="F6" s="90">
        <v>78</v>
      </c>
      <c r="G6" s="90">
        <v>2</v>
      </c>
      <c r="H6" s="90">
        <v>78</v>
      </c>
      <c r="I6" s="90" t="s">
        <v>172</v>
      </c>
      <c r="J6" s="90">
        <v>19</v>
      </c>
      <c r="K6" s="91">
        <v>6</v>
      </c>
      <c r="L6" s="101">
        <f>E6-F6</f>
        <v>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293</v>
      </c>
      <c r="F7" s="90">
        <v>290</v>
      </c>
      <c r="G7" s="90"/>
      <c r="H7" s="90">
        <v>293</v>
      </c>
      <c r="I7" s="90">
        <v>262</v>
      </c>
      <c r="J7" s="90"/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24</v>
      </c>
      <c r="F9" s="90">
        <v>23</v>
      </c>
      <c r="G9" s="90"/>
      <c r="H9" s="90">
        <v>22</v>
      </c>
      <c r="I9" s="90">
        <v>14</v>
      </c>
      <c r="J9" s="90">
        <v>2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</v>
      </c>
      <c r="F12" s="90">
        <v>5</v>
      </c>
      <c r="G12" s="90"/>
      <c r="H12" s="90">
        <v>5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420</v>
      </c>
      <c r="F15" s="104">
        <f>SUM(F6:F14)</f>
        <v>397</v>
      </c>
      <c r="G15" s="104">
        <f>SUM(G6:G14)</f>
        <v>2</v>
      </c>
      <c r="H15" s="104">
        <f>SUM(H6:H14)</f>
        <v>399</v>
      </c>
      <c r="I15" s="104">
        <f>SUM(I6:I14)</f>
        <v>278</v>
      </c>
      <c r="J15" s="104">
        <f>SUM(J6:J14)</f>
        <v>21</v>
      </c>
      <c r="K15" s="104">
        <f>SUM(K6:K14)</f>
        <v>6</v>
      </c>
      <c r="L15" s="101">
        <f>E15-F15</f>
        <v>23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21</v>
      </c>
      <c r="F16" s="92">
        <v>21</v>
      </c>
      <c r="G16" s="92"/>
      <c r="H16" s="92">
        <v>21</v>
      </c>
      <c r="I16" s="92">
        <v>21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22</v>
      </c>
      <c r="F17" s="92">
        <v>21</v>
      </c>
      <c r="G17" s="92"/>
      <c r="H17" s="92">
        <v>21</v>
      </c>
      <c r="I17" s="92">
        <v>16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83</v>
      </c>
      <c r="F19" s="91">
        <v>83</v>
      </c>
      <c r="G19" s="91"/>
      <c r="H19" s="91">
        <v>83</v>
      </c>
      <c r="I19" s="91">
        <v>81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105</v>
      </c>
      <c r="F24" s="91">
        <v>104</v>
      </c>
      <c r="G24" s="91"/>
      <c r="H24" s="91">
        <v>104</v>
      </c>
      <c r="I24" s="91">
        <v>97</v>
      </c>
      <c r="J24" s="91">
        <v>1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16</v>
      </c>
      <c r="F25" s="91">
        <v>15</v>
      </c>
      <c r="G25" s="91"/>
      <c r="H25" s="91">
        <v>16</v>
      </c>
      <c r="I25" s="91">
        <v>13</v>
      </c>
      <c r="J25" s="91"/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227</v>
      </c>
      <c r="F27" s="91">
        <v>218</v>
      </c>
      <c r="G27" s="91"/>
      <c r="H27" s="91">
        <v>223</v>
      </c>
      <c r="I27" s="91">
        <v>213</v>
      </c>
      <c r="J27" s="91">
        <v>4</v>
      </c>
      <c r="K27" s="91"/>
      <c r="L27" s="101">
        <f>E27-F27</f>
        <v>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229</v>
      </c>
      <c r="F28" s="91">
        <v>213</v>
      </c>
      <c r="G28" s="91"/>
      <c r="H28" s="91">
        <v>201</v>
      </c>
      <c r="I28" s="91">
        <v>166</v>
      </c>
      <c r="J28" s="91">
        <v>28</v>
      </c>
      <c r="K28" s="91"/>
      <c r="L28" s="101">
        <f>E28-F28</f>
        <v>16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52</v>
      </c>
      <c r="F29" s="91">
        <v>50</v>
      </c>
      <c r="G29" s="91"/>
      <c r="H29" s="91">
        <v>51</v>
      </c>
      <c r="I29" s="91">
        <v>50</v>
      </c>
      <c r="J29" s="91">
        <v>1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54</v>
      </c>
      <c r="F30" s="91">
        <v>50</v>
      </c>
      <c r="G30" s="91"/>
      <c r="H30" s="91">
        <v>50</v>
      </c>
      <c r="I30" s="91">
        <v>49</v>
      </c>
      <c r="J30" s="91">
        <v>4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</v>
      </c>
      <c r="F36" s="91">
        <v>4</v>
      </c>
      <c r="G36" s="91"/>
      <c r="H36" s="91">
        <v>4</v>
      </c>
      <c r="I36" s="91">
        <v>3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5</v>
      </c>
      <c r="F38" s="91">
        <v>4</v>
      </c>
      <c r="G38" s="91"/>
      <c r="H38" s="91">
        <v>5</v>
      </c>
      <c r="I38" s="91">
        <v>4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327</v>
      </c>
      <c r="F40" s="91">
        <v>305</v>
      </c>
      <c r="G40" s="91"/>
      <c r="H40" s="91">
        <v>290</v>
      </c>
      <c r="I40" s="91">
        <v>237</v>
      </c>
      <c r="J40" s="91">
        <v>37</v>
      </c>
      <c r="K40" s="91"/>
      <c r="L40" s="101">
        <f>E40-F40</f>
        <v>22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259</v>
      </c>
      <c r="F41" s="91">
        <v>247</v>
      </c>
      <c r="G41" s="91"/>
      <c r="H41" s="91">
        <v>246</v>
      </c>
      <c r="I41" s="91" t="s">
        <v>172</v>
      </c>
      <c r="J41" s="91">
        <v>13</v>
      </c>
      <c r="K41" s="91"/>
      <c r="L41" s="101">
        <f>E41-F41</f>
        <v>12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7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261</v>
      </c>
      <c r="F45" s="91">
        <f aca="true" t="shared" si="0" ref="F45:K45">F41+F43+F44</f>
        <v>249</v>
      </c>
      <c r="G45" s="91">
        <f t="shared" si="0"/>
        <v>0</v>
      </c>
      <c r="H45" s="91">
        <f t="shared" si="0"/>
        <v>248</v>
      </c>
      <c r="I45" s="91">
        <f>I43+I44</f>
        <v>2</v>
      </c>
      <c r="J45" s="91">
        <f t="shared" si="0"/>
        <v>13</v>
      </c>
      <c r="K45" s="91">
        <f t="shared" si="0"/>
        <v>0</v>
      </c>
      <c r="L45" s="101">
        <f>E45-F45</f>
        <v>12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1113</v>
      </c>
      <c r="F46" s="91">
        <f aca="true" t="shared" si="1" ref="F46:K46">F15+F24+F40+F45</f>
        <v>1055</v>
      </c>
      <c r="G46" s="91">
        <f t="shared" si="1"/>
        <v>2</v>
      </c>
      <c r="H46" s="91">
        <f t="shared" si="1"/>
        <v>1041</v>
      </c>
      <c r="I46" s="91">
        <f t="shared" si="1"/>
        <v>614</v>
      </c>
      <c r="J46" s="91">
        <f t="shared" si="1"/>
        <v>72</v>
      </c>
      <c r="K46" s="91">
        <f t="shared" si="1"/>
        <v>6</v>
      </c>
      <c r="L46" s="101">
        <f>E46-F46</f>
        <v>58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&amp;L76E049D6&amp;CФорма № 1-мзс, Підрозділ: Зарічненський районний суд Рівненської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&amp;L76E049D6&amp;CФорма № 1-мзс, Підрозділ: Зарічненський районний суд Рівненської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6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271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386</v>
      </c>
      <c r="F55" s="96">
        <v>11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103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259</v>
      </c>
      <c r="F57" s="96">
        <v>30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248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277</v>
      </c>
      <c r="G62" s="118">
        <v>1065786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85</v>
      </c>
      <c r="G63" s="119">
        <v>631444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192</v>
      </c>
      <c r="G64" s="119">
        <v>434342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101</v>
      </c>
      <c r="G65" s="120">
        <v>54215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&amp;L76E049D6&amp;CФорма № 1-мзс, Підрозділ: Зарічненський районний суд Рівненської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8.333333333333334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28.571428571428573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98.67298578199052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347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371</v>
      </c>
    </row>
    <row r="11" spans="1:4" ht="16.5" customHeight="1">
      <c r="A11" s="226" t="s">
        <v>63</v>
      </c>
      <c r="B11" s="228"/>
      <c r="C11" s="14">
        <v>9</v>
      </c>
      <c r="D11" s="94">
        <v>26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15</v>
      </c>
    </row>
    <row r="14" spans="1:4" ht="16.5" customHeight="1">
      <c r="A14" s="318" t="s">
        <v>107</v>
      </c>
      <c r="B14" s="318"/>
      <c r="C14" s="14">
        <v>12</v>
      </c>
      <c r="D14" s="94">
        <v>50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&amp;L76E049D6&amp;CФорма № 1-мзс, Підрозділ: Зарічненський районний суд Рівненської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2020-02-10T09:22:01Z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76E049D6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