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<sst xmlns="http://schemas.openxmlformats.org/spreadsheetml/2006/main" count="293" uniqueCount="220">
  <si>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</si>
  <si>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</si>
  <si>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</si>
  <si>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</si>
  <si>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</si>
  <si>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</si>
  <si>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</si>
  <si>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</si>
  <si>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</si>
  <si>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</si>
  <si>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</si>
  <si>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</si>
  <si>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</si>
  <si>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</si>
  <si>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</si>
  <si>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</si>
  <si>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</si>
  <si>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</si>
  <si>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</si>
  <si>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</si>
  <si>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</si>
  <si>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</si>
  <si>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</si>
  <si>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</si>
  <si>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</si>
  <si>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</si>
  <si>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</si>
  <si>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</si>
  <si>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</si>
  <si>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</si>
  <si>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</si>
  <si>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</si>
  <si>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</si>
  <si>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</si>
  <si>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</si>
  <si>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</si>
  <si>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</si>
  <si>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</si>
  <si>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</si>
  <si>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</si>
  <si>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</si>
  <si>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</si>
  <si>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</si>
  <si>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</si>
  <si>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</si>
  <si>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</si>
  <si>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</si>
  <si>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</si>
  <si>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</si>
  <si>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</si>
  <si>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</si>
  <si>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</si>
  <si>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</si>
  <si>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</si>
  <si>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</si>
  <si>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</si>
  <si>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</si>
  <si>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</si>
  <si>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</si>
  <si>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</si>
  <si>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</si>
  <si>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</si>
  <si>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</si>
  <si>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</si>
  <si>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</si>
  <si>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</si>
  <si>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</si>
  <si>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</si>
  <si>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</si>
  <si>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</si>
  <si>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</si>
  <si>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</si>
  <si>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</si>
  <si>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</si>
  <si>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</si>
  <si>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</si>
  <si>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</si>
  <si>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</si>
  <si>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</si>
  <si>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</si>
  <si>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</si>
  <si>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</si>
  <si>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</si>
  <si>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</si>
  <si>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</si>
  <si>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</si>
  <si>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</si>
  <si>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</si>
  <si>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</si>
  <si>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</si>
  <si>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</si>
  <si>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</si>
  <si>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</si>
  <si>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</si>
  <si>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</si>
  <si>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</si>
  <si>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</si>
  <si>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</si>
  <si>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</si>
  <si>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</si>
  <si>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</si>
  <si>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</si>
  <si>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</si>
  <si>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</si>
  <si>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</si>
  <si>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</si>
  <si>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</si>
  <si>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</si>
  <si>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</si>
  <si>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</si>
  <si>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</si>
  <si>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</si>
  <si>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</si>
  <si>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</si>
  <si>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</si>
  <si>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</si>
  <si>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</si>
  <si>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</si>
  <si>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</si>
  <si>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</si>
  <si>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</si>
  <si>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</si>
  <si>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</si>
  <si>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</si>
  <si>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</si>
  <si>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</si>
  <si>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</si>
  <si>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</si>
  <si>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</si>
  <si>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</si>
  <si>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</si>
  <si>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</si>
  <si>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</si>
  <si>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</si>
  <si>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</si>
  <si>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</si>
  <si>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</si>
  <si>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</si>
  <si>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</si>
  <si>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</si>
  <si>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</si>
  <si>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</si>
  <si>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</si>
  <si>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</si>
  <si>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</si>
  <si>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</si>
  <si>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</si>
  <si>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</si>
  <si>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</si>
  <si>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</si>
  <si>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</si>
  <si>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</si>
  <si>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</si>
  <si>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</si>
  <si>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</si>
  <si>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</si>
  <si>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</si>
  <si>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</si>
  <si>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</si>
  <si>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</si>
  <si>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</si>
  <si>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</si>
  <si>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</si>
  <si>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</si>
  <si>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</si>
  <si>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</si>
  <si>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</si>
  <si>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</si>
  <si>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</si>
  <si>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</si>
  <si>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</si>
  <si>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</si>
  <si>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</si>
  <si>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</si>
  <si>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</si>
  <si>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</si>
  <si>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</si>
  <si>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</si>
  <si>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</si>
  <si>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</si>
  <si>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</si>
  <si>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</si>
  <si>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</si>
  <si>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</si>
  <si>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</si>
  <si>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</si>
  <si>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</si>
  <si>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</si>
  <si>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</si>
  <si>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</si>
  <si>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</si>
  <si>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</si>
  <si>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</si>
  <si>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</si>
  <si>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</si>
  <si>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</si>
  <si>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</si>
  <si>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</si>
  <si>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</si>
  <si>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</si>
  <si>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</si>
  <si>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</si>
  <si>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</si>
  <si>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</si>
  <si>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</si>
  <si>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</si>
  <si>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</si>
  <si>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</si>
  <si>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</si>
  <si>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</si>
  <si>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</si>
  <si>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</si>
  <si>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Зарічненський районний суд Рівненської області</t>
  </si>
  <si>
    <t>34000.смт. Зарічне.вул. Грушевського 10</t>
  </si>
  <si>
    <t>Доручення судів України / іноземних судів</t>
  </si>
  <si>
    <t xml:space="preserve">Розглянуто справ судом присяжних </t>
  </si>
  <si>
    <t>Н.М. Зейкан</t>
  </si>
  <si>
    <t>І.П. Хмарська</t>
  </si>
  <si>
    <t>(03632)30579</t>
  </si>
  <si>
    <t>10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</si>
</sst>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&amp;L0176C6F8&amp;C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107</v>
      </c>
      <c r="F6" s="103">
        <v>86</v>
      </c>
      <c r="G6" s="103"/>
      <c r="H6" s="103">
        <v>93</v>
      </c>
      <c r="I6" s="121" t="s">
        <v>209</v>
      </c>
      <c r="J6" s="103">
        <v>14</v>
      </c>
      <c r="K6" s="84">
        <v>3</v>
      </c>
      <c r="L6" s="91">
        <f>E6-F6</f>
        <v>21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137</v>
      </c>
      <c r="F7" s="103">
        <v>136</v>
      </c>
      <c r="G7" s="103"/>
      <c r="H7" s="103">
        <v>137</v>
      </c>
      <c r="I7" s="103">
        <v>118</v>
      </c>
      <c r="J7" s="103"/>
      <c r="K7" s="84"/>
      <c r="L7" s="91">
        <f>E7-F7</f>
        <v>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34</v>
      </c>
      <c r="F9" s="103">
        <v>33</v>
      </c>
      <c r="G9" s="103"/>
      <c r="H9" s="85">
        <v>33</v>
      </c>
      <c r="I9" s="103">
        <v>26</v>
      </c>
      <c r="J9" s="103">
        <v>1</v>
      </c>
      <c r="K9" s="84"/>
      <c r="L9" s="91">
        <f>E9-F9</f>
        <v>1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2</v>
      </c>
      <c r="F12" s="103">
        <v>2</v>
      </c>
      <c r="G12" s="103"/>
      <c r="H12" s="103">
        <v>2</v>
      </c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17</v>
      </c>
      <c r="F14" s="106">
        <v>17</v>
      </c>
      <c r="G14" s="106"/>
      <c r="H14" s="106">
        <v>17</v>
      </c>
      <c r="I14" s="106">
        <v>17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297</v>
      </c>
      <c r="F16" s="84">
        <f>SUM(F6:F15)</f>
        <v>274</v>
      </c>
      <c r="G16" s="84">
        <f>SUM(G6:G15)</f>
        <v>0</v>
      </c>
      <c r="H16" s="84">
        <f>SUM(H6:H15)</f>
        <v>282</v>
      </c>
      <c r="I16" s="84">
        <f>SUM(I6:I15)</f>
        <v>161</v>
      </c>
      <c r="J16" s="84">
        <f>SUM(J6:J15)</f>
        <v>15</v>
      </c>
      <c r="K16" s="84">
        <f>SUM(K6:K15)</f>
        <v>3</v>
      </c>
      <c r="L16" s="91">
        <f>E16-F16</f>
        <v>23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56</v>
      </c>
      <c r="F17" s="84">
        <v>56</v>
      </c>
      <c r="G17" s="84"/>
      <c r="H17" s="84">
        <v>56</v>
      </c>
      <c r="I17" s="84">
        <v>53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53</v>
      </c>
      <c r="F18" s="84">
        <v>53</v>
      </c>
      <c r="G18" s="84"/>
      <c r="H18" s="84">
        <v>53</v>
      </c>
      <c r="I18" s="84">
        <v>49</v>
      </c>
      <c r="J18" s="84"/>
      <c r="K18" s="84"/>
      <c r="L18" s="91">
        <f>E18-F18</f>
        <v>0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6</v>
      </c>
      <c r="F20" s="84">
        <v>6</v>
      </c>
      <c r="G20" s="84"/>
      <c r="H20" s="84">
        <v>6</v>
      </c>
      <c r="I20" s="84">
        <v>6</v>
      </c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62</v>
      </c>
      <c r="F25" s="94">
        <v>62</v>
      </c>
      <c r="G25" s="94"/>
      <c r="H25" s="94">
        <v>62</v>
      </c>
      <c r="I25" s="94">
        <v>55</v>
      </c>
      <c r="J25" s="94"/>
      <c r="K25" s="94"/>
      <c r="L25" s="91">
        <f>E25-F25</f>
        <v>0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122</v>
      </c>
      <c r="F26" s="84">
        <v>111</v>
      </c>
      <c r="G26" s="84"/>
      <c r="H26" s="84">
        <v>122</v>
      </c>
      <c r="I26" s="84">
        <v>94</v>
      </c>
      <c r="J26" s="84"/>
      <c r="K26" s="84"/>
      <c r="L26" s="91">
        <f>E26-F26</f>
        <v>11</v>
      </c>
    </row>
    <row r="27" spans="1:12" ht="26.25" customHeight="1">
      <c r="A27" s="168"/>
      <c r="B27" s="163" t="s">
        <v>208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141</v>
      </c>
      <c r="F28" s="84">
        <v>135</v>
      </c>
      <c r="G28" s="84"/>
      <c r="H28" s="84">
        <v>139</v>
      </c>
      <c r="I28" s="84">
        <v>133</v>
      </c>
      <c r="J28" s="84">
        <v>2</v>
      </c>
      <c r="K28" s="84"/>
      <c r="L28" s="91">
        <f>E28-F28</f>
        <v>6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156</v>
      </c>
      <c r="F29" s="84">
        <v>133</v>
      </c>
      <c r="G29" s="84"/>
      <c r="H29" s="84">
        <v>141</v>
      </c>
      <c r="I29" s="84">
        <v>123</v>
      </c>
      <c r="J29" s="84">
        <v>15</v>
      </c>
      <c r="K29" s="84"/>
      <c r="L29" s="91">
        <f>E29-F29</f>
        <v>23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37</v>
      </c>
      <c r="F30" s="84">
        <v>37</v>
      </c>
      <c r="G30" s="84"/>
      <c r="H30" s="84">
        <v>37</v>
      </c>
      <c r="I30" s="84">
        <v>33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40</v>
      </c>
      <c r="F31" s="84">
        <v>33</v>
      </c>
      <c r="G31" s="84"/>
      <c r="H31" s="84">
        <v>34</v>
      </c>
      <c r="I31" s="84">
        <v>31</v>
      </c>
      <c r="J31" s="84">
        <v>6</v>
      </c>
      <c r="K31" s="84"/>
      <c r="L31" s="91">
        <f>E31-F31</f>
        <v>7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2</v>
      </c>
      <c r="F32" s="84">
        <v>2</v>
      </c>
      <c r="G32" s="84"/>
      <c r="H32" s="84">
        <v>2</v>
      </c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172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6</v>
      </c>
      <c r="F37" s="84">
        <v>6</v>
      </c>
      <c r="G37" s="84"/>
      <c r="H37" s="84">
        <v>6</v>
      </c>
      <c r="I37" s="84">
        <v>4</v>
      </c>
      <c r="J37" s="84"/>
      <c r="K37" s="84"/>
      <c r="L37" s="91">
        <f>E37-F37</f>
        <v>0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338</v>
      </c>
      <c r="F40" s="94">
        <v>297</v>
      </c>
      <c r="G40" s="94"/>
      <c r="H40" s="94">
        <v>315</v>
      </c>
      <c r="I40" s="94">
        <v>252</v>
      </c>
      <c r="J40" s="94">
        <v>23</v>
      </c>
      <c r="K40" s="94"/>
      <c r="L40" s="91">
        <f>E40-F40</f>
        <v>41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560</v>
      </c>
      <c r="F41" s="84">
        <v>534</v>
      </c>
      <c r="G41" s="84"/>
      <c r="H41" s="84">
        <v>541</v>
      </c>
      <c r="I41" s="121" t="s">
        <v>209</v>
      </c>
      <c r="J41" s="84">
        <v>19</v>
      </c>
      <c r="K41" s="84"/>
      <c r="L41" s="91">
        <f>E41-F41</f>
        <v>26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</v>
      </c>
      <c r="F42" s="84">
        <v>2</v>
      </c>
      <c r="G42" s="84"/>
      <c r="H42" s="84">
        <v>2</v>
      </c>
      <c r="I42" s="121" t="s">
        <v>209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6</v>
      </c>
      <c r="F43" s="84">
        <v>6</v>
      </c>
      <c r="G43" s="84"/>
      <c r="H43" s="84">
        <v>6</v>
      </c>
      <c r="I43" s="84">
        <v>5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566</v>
      </c>
      <c r="F45" s="84">
        <f aca="true" t="shared" si="0" ref="F45:K45">F41+F43+F44</f>
        <v>540</v>
      </c>
      <c r="G45" s="84">
        <f t="shared" si="0"/>
        <v>0</v>
      </c>
      <c r="H45" s="84">
        <f t="shared" si="0"/>
        <v>547</v>
      </c>
      <c r="I45" s="84">
        <f>I43+I44</f>
        <v>5</v>
      </c>
      <c r="J45" s="84">
        <f t="shared" si="0"/>
        <v>19</v>
      </c>
      <c r="K45" s="84">
        <f t="shared" si="0"/>
        <v>0</v>
      </c>
      <c r="L45" s="91">
        <f>E45-F45</f>
        <v>26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1263</v>
      </c>
      <c r="F46" s="84">
        <f t="shared" si="1"/>
        <v>1173</v>
      </c>
      <c r="G46" s="84">
        <f t="shared" si="1"/>
        <v>0</v>
      </c>
      <c r="H46" s="84">
        <f t="shared" si="1"/>
        <v>1206</v>
      </c>
      <c r="I46" s="84">
        <f t="shared" si="1"/>
        <v>473</v>
      </c>
      <c r="J46" s="84">
        <f t="shared" si="1"/>
        <v>57</v>
      </c>
      <c r="K46" s="84">
        <f t="shared" si="1"/>
        <v>3</v>
      </c>
      <c r="L46" s="91">
        <f>E46-F46</f>
        <v>90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&amp;L0176C6F8&amp;C&amp;R2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4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/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10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/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18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3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7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106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8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/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/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&amp;L0176C6F8&amp;C&amp;R3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93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72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50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21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2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4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8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153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2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10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2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/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62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2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25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8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6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197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141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/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/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1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18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10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1163</v>
      </c>
      <c r="F58" s="109">
        <f>F59+F62+F63+F64</f>
        <v>41</v>
      </c>
      <c r="G58" s="109">
        <f>G59+G62+G63+G64</f>
        <v>2</v>
      </c>
      <c r="H58" s="109">
        <f>H59+H62+H63+H64</f>
        <v>0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270</v>
      </c>
      <c r="F59" s="94">
        <v>11</v>
      </c>
      <c r="G59" s="94">
        <v>1</v>
      </c>
      <c r="H59" s="94"/>
      <c r="I59" s="94"/>
    </row>
    <row r="60" spans="1:9" ht="13.5" customHeight="1">
      <c r="A60" s="328" t="s">
        <v>202</v>
      </c>
      <c r="B60" s="329"/>
      <c r="C60" s="329"/>
      <c r="D60" s="330"/>
      <c r="E60" s="86">
        <v>82</v>
      </c>
      <c r="F60" s="86">
        <v>10</v>
      </c>
      <c r="G60" s="86">
        <v>1</v>
      </c>
      <c r="H60" s="86"/>
      <c r="I60" s="86"/>
    </row>
    <row r="61" spans="1:9" ht="13.5" customHeight="1">
      <c r="A61" s="328" t="s">
        <v>203</v>
      </c>
      <c r="B61" s="329"/>
      <c r="C61" s="329"/>
      <c r="D61" s="330"/>
      <c r="E61" s="86">
        <v>137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62</v>
      </c>
      <c r="F62" s="84"/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292</v>
      </c>
      <c r="F63" s="84">
        <v>22</v>
      </c>
      <c r="G63" s="84">
        <v>1</v>
      </c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539</v>
      </c>
      <c r="F64" s="84">
        <v>8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76</v>
      </c>
      <c r="G68" s="115">
        <v>514123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76</v>
      </c>
      <c r="G69" s="117">
        <v>514123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/>
      <c r="G70" s="117"/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23</v>
      </c>
      <c r="G71" s="115">
        <v>20255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&amp;L0176C6F8&amp;C&amp;R4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5.2631578947368425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20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102.81329923273657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402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421</v>
      </c>
    </row>
    <row r="11" spans="1:4" ht="16.5" customHeight="1">
      <c r="A11" s="215" t="s">
        <v>62</v>
      </c>
      <c r="B11" s="217"/>
      <c r="C11" s="10">
        <v>9</v>
      </c>
      <c r="D11" s="84">
        <v>22</v>
      </c>
    </row>
    <row r="12" spans="1:4" ht="16.5" customHeight="1">
      <c r="A12" s="331" t="s">
        <v>103</v>
      </c>
      <c r="B12" s="331"/>
      <c r="C12" s="10">
        <v>10</v>
      </c>
      <c r="D12" s="84">
        <v>19</v>
      </c>
    </row>
    <row r="13" spans="1:4" ht="16.5" customHeight="1">
      <c r="A13" s="328" t="s">
        <v>202</v>
      </c>
      <c r="B13" s="330"/>
      <c r="C13" s="10">
        <v>11</v>
      </c>
      <c r="D13" s="94">
        <v>48</v>
      </c>
    </row>
    <row r="14" spans="1:4" ht="16.5" customHeight="1">
      <c r="A14" s="328" t="s">
        <v>203</v>
      </c>
      <c r="B14" s="330"/>
      <c r="C14" s="10">
        <v>12</v>
      </c>
      <c r="D14" s="94">
        <v>1</v>
      </c>
    </row>
    <row r="15" spans="1:4" ht="16.5" customHeight="1">
      <c r="A15" s="331" t="s">
        <v>30</v>
      </c>
      <c r="B15" s="331"/>
      <c r="C15" s="10">
        <v>13</v>
      </c>
      <c r="D15" s="84">
        <v>18</v>
      </c>
    </row>
    <row r="16" spans="1:4" ht="16.5" customHeight="1">
      <c r="A16" s="331" t="s">
        <v>104</v>
      </c>
      <c r="B16" s="331"/>
      <c r="C16" s="10">
        <v>14</v>
      </c>
      <c r="D16" s="84">
        <v>35</v>
      </c>
    </row>
    <row r="17" spans="1:5" ht="16.5" customHeight="1">
      <c r="A17" s="331" t="s">
        <v>108</v>
      </c>
      <c r="B17" s="331"/>
      <c r="C17" s="10">
        <v>15</v>
      </c>
      <c r="D17" s="84">
        <v>17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&amp;L0176C6F8&amp;C&amp;R5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2023-01-25T12:33:19Z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1-мзс_00561_4.2022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0176C6F8</vt:lpwstr>
  </property>
  <property fmtid="{D5CDD505-2E9C-101B-9397-08002B2CF9AE}" pid="9" name="Підрозділ">
    <vt:lpwstr>Зарічненський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